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GE2026038_F Wetterstation\"/>
    </mc:Choice>
  </mc:AlternateContent>
  <xr:revisionPtr revIDLastSave="0" documentId="13_ncr:1_{58C288E0-0239-44AC-BD19-0B8144E45483}"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Tabelle1!$A$1:$F$43</definedName>
    <definedName name="_xlnm.Print_Area" localSheetId="0">Tabelle1!$A$1:$F$43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 r="E28" i="1"/>
  <c r="F16" i="1"/>
  <c r="F30" i="1" l="1"/>
  <c r="F32" i="1" s="1"/>
  <c r="F34" i="1" s="1"/>
  <c r="F36" i="1" s="1"/>
  <c r="F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<sst xmlns="http://schemas.openxmlformats.org/spreadsheetml/2006/main" count="57" uniqueCount="54">
  <si>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</si>
  <si>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</si>
  <si>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</si>
  <si>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</si>
  <si>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</si>
  <si>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</si>
  <si>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</si>
  <si>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</si>
  <si>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</si>
  <si>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</si>
  <si>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</si>
  <si>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</si>
  <si>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</si>
  <si>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</si>
  <si>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</si>
  <si>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</si>
  <si>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</si>
  <si>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</si>
  <si>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</si>
  <si>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</si>
  <si>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</si>
  <si>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</si>
  <si>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</si>
  <si>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</si>
  <si>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</si>
  <si>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</si>
  <si>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</si>
  <si>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</si>
  <si>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</si>
  <si>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</si>
  <si>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</si>
  <si>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</si>
  <si>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</si>
  <si>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</si>
  <si>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</si>
  <si>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</si>
  <si>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</si>
  <si>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</si>
  <si>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</si>
  <si>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</si>
  <si>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</si>
  <si>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</si>
  <si>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4.B.WGGE2026038_F</t>
  </si>
  <si>
    <t>Frau S. Sawallisch</t>
  </si>
  <si>
    <t>Gegenstand des Verfahrens ist die Beschaffung von acht Wetterstationen. Diese sollen in einem Teilgebiet des Schwarzwalds installiert werden. Die Wetterstationen dienen auch als Basisstation für andere Sensoren, die mittels SDI12 angeschlossen und deren Daten über die Basisstation geloggt und fern übertragen werden sollen. Es sollen mindestens fünf weitere Sensoren mittels SDI12 angeschlossen werden können. An den meisten Standorten liegt kein Netzanschluss vor. Die Stromversorgung für den Betrieb soll inklusive Datenfernübertragung über den gesamten Jahresverlauf durch entsprechende Dimensionierung von Solarpanels und Batterien gewährleistet sein. Das Angebot soll auch alles weitere Benötigte umfassen, um die Stationen unbeaufsichtigt im Ganzjahresbetrieb zu betreiben (bspw. standsichere Befestigung des Aufstellmasten).</t>
  </si>
  <si>
    <t xml:space="preserve">Die Stationen müssen folgende Spezifikationen/Parameter aufweisen:
1) Messung der gängigen meteorologischen Parameter (mindestens Niederschlag, relative Feuchte, Temperatur, Luftdruck, Windgeschwindigkeit und -richtung). 
2) Möglichkeit zum Anschluss von mindestens fünf anderen Sensoren über SDI12. Geplant ist die Erweiterung der Basisstation um Bodenfeuchtemessungen und separate Niederschlagsmessungen. 
3) Technischer support für mindestens 3 Jahre. Dieser umfasst auch die Integration der Sensoren, welche über SDI12 angeschlossen werden. 
	4) Messdaten: 
	a. Aufnahmeintervall mindestens alle 15 Minuten. 
	b. Remote Datenübertragung für mindestens 3 Jahre. 
	c. Übertragungsintervall mindestens stündlich möglich. 
	d. Datenspeicherung und -übertragung umfasst auch die Daten der über SDI12 angeschlossenen Sensoren. 
	e. Daten sind Eigentum des Käufers. Keine rechtlichen Nutzungseinschränkungen durch den Anbieter. 
	f. Auslesbarkeit der Daten, zur Weiterbearbeitung mit externen Programmen. Idealerweise als text-Datei, bspw. im csv-Format. </t>
  </si>
  <si>
    <t xml:space="preserve">5) Dimensionierung der Stromversorgung derart, dass die Datenerhebung und -übertragung für das gesamte Jahr gewährleistet ist. 
- Drei Standorte befinden sich im Wald. D.h. die Stromversorgung muss eingeschränkte Lichtverhältnisse berücksichtigen, insbesondere im Winter. 
- Fünf Standorte befinden sich im Offenland. 
6) Sichere Verankerung im Boden auch in Hanglage, bspw. durch Erdhülsen. Standfeste Befestigung des Aufstellmasten. </t>
  </si>
  <si>
    <t>Lieferung erfolgt:</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</si>
  <si>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</si>
  <si>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</si>
  <si>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</si>
  <si>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</si>
  <si>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</si>
  <si>
    <t>Wetterstation und Zubehör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</si>
</sst>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6">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 xfId="0" applyFont="1" applyBorder="1" applyAlignment="1" applyProtection="1">
      <alignment vertical="center" wrapText="1"/>
    </xf>
    <xf numFmtId="0" fontId="5" fillId="0" borderId="6" xfId="0" applyFont="1" applyBorder="1" applyAlignment="1" applyProtection="1">
      <alignment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0" fontId="5" fillId="3" borderId="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5" fillId="0" borderId="11" xfId="0" applyFont="1" applyBorder="1" applyAlignment="1" applyProtection="1">
      <alignment horizontal="left" vertical="center" wrapText="1"/>
    </xf>
    <xf numFmtId="0" fontId="0" fillId="0" borderId="12" xfId="0" applyFont="1" applyBorder="1" applyAlignment="1">
      <alignment horizontal="left" wrapText="1"/>
    </xf>
    <xf numFmtId="0" fontId="0" fillId="0" borderId="8" xfId="0" applyFont="1" applyBorder="1" applyAlignment="1">
      <alignment horizontal="left"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1" fontId="5" fillId="2" borderId="1" xfId="0" applyNumberFormat="1" applyFont="1" applyFill="1" applyBorder="1" applyAlignment="1" applyProtection="1">
      <alignment horizontal="center" vertical="center" wrapText="1"/>
      <protection locked="0"/>
    </xf>
    <xf numFmtId="1" fontId="5" fillId="2" borderId="10"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2" borderId="3" xfId="0" applyFont="1" applyFill="1" applyBorder="1" applyAlignment="1" applyProtection="1">
      <alignment horizontal="left" wrapTex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7" xfId="0" applyFont="1" applyBorder="1" applyAlignment="1" applyProtection="1">
      <alignment horizont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7" xfId="0" applyFont="1" applyBorder="1" applyAlignment="1" applyProtection="1">
      <alignment horizontal="center" wrapText="1"/>
    </xf>
    <xf numFmtId="49" fontId="5" fillId="0" borderId="13"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164" fontId="6" fillId="0" borderId="1" xfId="0" applyNumberFormat="1" applyFont="1" applyBorder="1" applyAlignment="1" applyProtection="1">
      <alignment horizontal="center"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164" fontId="5" fillId="0" borderId="1" xfId="0" applyNumberFormat="1" applyFont="1" applyBorder="1" applyAlignment="1" applyProtection="1">
      <alignment horizontal="left" vertical="center" wrapText="1"/>
    </xf>
    <xf numFmtId="0" fontId="5" fillId="0" borderId="10" xfId="0" applyFont="1" applyBorder="1" applyAlignment="1" applyProtection="1">
      <alignment horizontal="left" vertical="center" wrapText="1"/>
    </xf>
    <xf numFmtId="44" fontId="5" fillId="0" borderId="1" xfId="13" applyFont="1" applyBorder="1" applyAlignment="1" applyProtection="1">
      <alignment horizontal="center" vertical="center" wrapText="1"/>
    </xf>
    <xf numFmtId="44" fontId="5" fillId="0" borderId="10" xfId="13"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zoomScaleNormal="100" workbookViewId="0">
      <selection activeCell="H5" sqref="H5"/>
    </sheetView>
  </sheetViews>
  <sheetFormatPr baseColWidth="10" defaultColWidth="11.453125" defaultRowHeight="12.5" x14ac:dyDescent="0.25"/>
  <cols>
    <col min="1" max="1" width="6"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85.453125" style="1" customWidth="1"/>
    <col min="9" max="16384" width="11.453125" style="1"/>
  </cols>
  <sheetData>
    <row r="1" spans="1:8" ht="13" x14ac:dyDescent="0.3">
      <c r="A1" s="65" t="s">
        <v>22</v>
      </c>
      <c r="B1" s="66"/>
      <c r="C1" s="67" t="s">
        <v>12</v>
      </c>
      <c r="D1" s="68"/>
      <c r="E1" s="68"/>
      <c r="F1" s="69"/>
    </row>
    <row r="2" spans="1:8" ht="12.75" customHeight="1" x14ac:dyDescent="0.25">
      <c r="A2" s="3"/>
      <c r="B2" s="2"/>
      <c r="C2" s="28"/>
      <c r="D2" s="29"/>
      <c r="E2" s="29"/>
      <c r="F2" s="70"/>
    </row>
    <row r="3" spans="1:8" ht="12.75" customHeight="1" x14ac:dyDescent="0.25">
      <c r="A3" s="3" t="s">
        <v>15</v>
      </c>
      <c r="B3" s="2" t="s">
        <v>42</v>
      </c>
      <c r="C3" s="73" t="s">
        <v>36</v>
      </c>
      <c r="D3" s="74"/>
      <c r="E3" s="74"/>
      <c r="F3" s="75"/>
    </row>
    <row r="4" spans="1:8" ht="12.75" customHeight="1" x14ac:dyDescent="0.25">
      <c r="A4" s="3"/>
      <c r="B4" s="2"/>
      <c r="C4" s="28"/>
      <c r="D4" s="29"/>
      <c r="E4" s="29"/>
      <c r="F4" s="70"/>
    </row>
    <row r="5" spans="1:8" ht="12.75" customHeight="1" x14ac:dyDescent="0.25">
      <c r="A5" s="11" t="s">
        <v>33</v>
      </c>
      <c r="B5" s="71" t="s">
        <v>53</v>
      </c>
      <c r="C5" s="67" t="s">
        <v>13</v>
      </c>
      <c r="D5" s="68"/>
      <c r="E5" s="68"/>
      <c r="F5" s="69"/>
      <c r="H5" s="6"/>
    </row>
    <row r="6" spans="1:8" x14ac:dyDescent="0.25">
      <c r="A6" s="12"/>
      <c r="B6" s="72"/>
      <c r="C6" s="28"/>
      <c r="D6" s="29"/>
      <c r="E6" s="30"/>
      <c r="F6" s="31"/>
    </row>
    <row r="7" spans="1:8" ht="12.75" customHeight="1" x14ac:dyDescent="0.25">
      <c r="A7" s="40" t="s">
        <v>35</v>
      </c>
      <c r="B7" s="41"/>
      <c r="C7" s="67" t="s">
        <v>0</v>
      </c>
      <c r="D7" s="68"/>
      <c r="E7" s="68"/>
      <c r="F7" s="69"/>
    </row>
    <row r="8" spans="1:8" ht="12.75" customHeight="1" x14ac:dyDescent="0.25">
      <c r="A8" s="42"/>
      <c r="B8" s="43"/>
      <c r="C8" s="28"/>
      <c r="D8" s="29"/>
      <c r="E8" s="30"/>
      <c r="F8" s="31"/>
    </row>
    <row r="9" spans="1:8" ht="12.75" customHeight="1" x14ac:dyDescent="0.25">
      <c r="A9" s="42"/>
      <c r="B9" s="43"/>
      <c r="C9" s="67" t="s">
        <v>16</v>
      </c>
      <c r="D9" s="68"/>
      <c r="E9" s="68"/>
      <c r="F9" s="69"/>
    </row>
    <row r="10" spans="1:8" ht="12.75" customHeight="1" x14ac:dyDescent="0.25">
      <c r="A10" s="42"/>
      <c r="B10" s="43"/>
      <c r="C10" s="28"/>
      <c r="D10" s="29"/>
      <c r="E10" s="30"/>
      <c r="F10" s="31"/>
    </row>
    <row r="11" spans="1:8" x14ac:dyDescent="0.25">
      <c r="A11" s="11" t="s">
        <v>18</v>
      </c>
      <c r="B11" s="13" t="s">
        <v>43</v>
      </c>
      <c r="C11" s="67" t="s">
        <v>1</v>
      </c>
      <c r="D11" s="68"/>
      <c r="E11" s="68"/>
      <c r="F11" s="69"/>
    </row>
    <row r="12" spans="1:8" x14ac:dyDescent="0.25">
      <c r="A12" s="12"/>
      <c r="B12" s="14"/>
      <c r="C12" s="28"/>
      <c r="D12" s="29"/>
      <c r="E12" s="30"/>
      <c r="F12" s="31"/>
    </row>
    <row r="13" spans="1:8" ht="15" customHeight="1" x14ac:dyDescent="0.3">
      <c r="A13" s="35" t="s">
        <v>4</v>
      </c>
      <c r="B13" s="35" t="s">
        <v>5</v>
      </c>
      <c r="C13" s="35" t="s">
        <v>6</v>
      </c>
      <c r="D13" s="15" t="s">
        <v>31</v>
      </c>
      <c r="E13" s="16" t="s">
        <v>2</v>
      </c>
      <c r="F13" s="16" t="s">
        <v>3</v>
      </c>
    </row>
    <row r="14" spans="1:8" ht="13" x14ac:dyDescent="0.3">
      <c r="A14" s="36"/>
      <c r="B14" s="36"/>
      <c r="C14" s="36"/>
      <c r="D14" s="17" t="s">
        <v>32</v>
      </c>
      <c r="E14" s="18" t="s">
        <v>24</v>
      </c>
      <c r="F14" s="18" t="s">
        <v>24</v>
      </c>
    </row>
    <row r="15" spans="1:8" ht="122" customHeight="1" x14ac:dyDescent="0.35">
      <c r="A15" s="37" t="s">
        <v>44</v>
      </c>
      <c r="B15" s="38"/>
      <c r="C15" s="38"/>
      <c r="D15" s="38"/>
      <c r="E15" s="38"/>
      <c r="F15" s="39"/>
    </row>
    <row r="16" spans="1:8" ht="314.5" customHeight="1" x14ac:dyDescent="0.25">
      <c r="A16" s="94" t="s">
        <v>29</v>
      </c>
      <c r="B16" s="19" t="s">
        <v>45</v>
      </c>
      <c r="C16" s="25">
        <v>1</v>
      </c>
      <c r="D16" s="25" t="s">
        <v>34</v>
      </c>
      <c r="E16" s="32"/>
      <c r="F16" s="85">
        <f>E16*C16</f>
        <v>0</v>
      </c>
    </row>
    <row r="17" spans="1:6" ht="136.5" customHeight="1" x14ac:dyDescent="0.25">
      <c r="A17" s="95"/>
      <c r="B17" s="20" t="s">
        <v>46</v>
      </c>
      <c r="C17" s="26"/>
      <c r="D17" s="26"/>
      <c r="E17" s="33"/>
      <c r="F17" s="86"/>
    </row>
    <row r="18" spans="1:6" ht="13" x14ac:dyDescent="0.3">
      <c r="A18" s="95"/>
      <c r="B18" s="21" t="s">
        <v>20</v>
      </c>
      <c r="C18" s="26"/>
      <c r="D18" s="26"/>
      <c r="E18" s="33"/>
      <c r="F18" s="86"/>
    </row>
    <row r="19" spans="1:6" x14ac:dyDescent="0.25">
      <c r="A19" s="95"/>
      <c r="B19" s="22"/>
      <c r="C19" s="26"/>
      <c r="D19" s="26"/>
      <c r="E19" s="33"/>
      <c r="F19" s="86"/>
    </row>
    <row r="20" spans="1:6" ht="13" x14ac:dyDescent="0.3">
      <c r="A20" s="95"/>
      <c r="B20" s="21" t="s">
        <v>21</v>
      </c>
      <c r="C20" s="26"/>
      <c r="D20" s="26"/>
      <c r="E20" s="33"/>
      <c r="F20" s="86"/>
    </row>
    <row r="21" spans="1:6" x14ac:dyDescent="0.25">
      <c r="A21" s="96"/>
      <c r="B21" s="22"/>
      <c r="C21" s="27"/>
      <c r="D21" s="27"/>
      <c r="E21" s="34"/>
      <c r="F21" s="103"/>
    </row>
    <row r="22" spans="1:6" ht="25.5" customHeight="1" x14ac:dyDescent="0.25">
      <c r="A22" s="9" t="s">
        <v>30</v>
      </c>
      <c r="B22" s="19" t="s">
        <v>25</v>
      </c>
      <c r="C22" s="10">
        <v>1</v>
      </c>
      <c r="D22" s="10" t="s">
        <v>34</v>
      </c>
      <c r="E22" s="8"/>
      <c r="F22" s="7">
        <f>E22*C22</f>
        <v>0</v>
      </c>
    </row>
    <row r="23" spans="1:6" ht="24.5" customHeight="1" x14ac:dyDescent="0.25">
      <c r="A23" s="101"/>
      <c r="B23" s="23" t="s">
        <v>47</v>
      </c>
      <c r="C23" s="25"/>
      <c r="D23" s="25"/>
      <c r="E23" s="32"/>
      <c r="F23" s="85"/>
    </row>
    <row r="24" spans="1:6" ht="27.5" customHeight="1" x14ac:dyDescent="0.25">
      <c r="A24" s="102"/>
      <c r="B24" s="24" t="s">
        <v>26</v>
      </c>
      <c r="C24" s="26"/>
      <c r="D24" s="26"/>
      <c r="E24" s="33"/>
      <c r="F24" s="86"/>
    </row>
    <row r="25" spans="1:6" ht="12.75" customHeight="1" x14ac:dyDescent="0.3">
      <c r="A25" s="44" t="s">
        <v>7</v>
      </c>
      <c r="B25" s="45"/>
      <c r="C25" s="45"/>
      <c r="D25" s="46"/>
      <c r="E25" s="4"/>
      <c r="F25" s="5"/>
    </row>
    <row r="26" spans="1:6" ht="12.75" customHeight="1" x14ac:dyDescent="0.3">
      <c r="A26" s="44" t="s">
        <v>17</v>
      </c>
      <c r="B26" s="45"/>
      <c r="C26" s="45"/>
      <c r="D26" s="46"/>
      <c r="E26" s="4"/>
      <c r="F26" s="5"/>
    </row>
    <row r="27" spans="1:6" ht="12.75" customHeight="1" x14ac:dyDescent="0.3">
      <c r="A27" s="44" t="s">
        <v>19</v>
      </c>
      <c r="B27" s="45"/>
      <c r="C27" s="45"/>
      <c r="D27" s="46"/>
      <c r="E27" s="4"/>
      <c r="F27" s="5"/>
    </row>
    <row r="28" spans="1:6" ht="15" customHeight="1" x14ac:dyDescent="0.25">
      <c r="A28" s="87" t="s">
        <v>23</v>
      </c>
      <c r="B28" s="88"/>
      <c r="C28" s="88"/>
      <c r="D28" s="89"/>
      <c r="E28" s="25">
        <f>IF(E27&lt;14,0,E26)</f>
        <v>0</v>
      </c>
      <c r="F28" s="93"/>
    </row>
    <row r="29" spans="1:6" ht="15" customHeight="1" x14ac:dyDescent="0.25">
      <c r="A29" s="90"/>
      <c r="B29" s="91"/>
      <c r="C29" s="91"/>
      <c r="D29" s="92"/>
      <c r="E29" s="27"/>
      <c r="F29" s="93"/>
    </row>
    <row r="30" spans="1:6" ht="13" x14ac:dyDescent="0.3">
      <c r="A30" s="61" t="s">
        <v>48</v>
      </c>
      <c r="B30" s="62"/>
      <c r="C30" s="47" t="s">
        <v>8</v>
      </c>
      <c r="D30" s="48"/>
      <c r="E30" s="49"/>
      <c r="F30" s="104">
        <f>SUM(F16:F24)</f>
        <v>0</v>
      </c>
    </row>
    <row r="31" spans="1:6" x14ac:dyDescent="0.25">
      <c r="A31" s="59"/>
      <c r="B31" s="60"/>
      <c r="C31" s="50"/>
      <c r="D31" s="51"/>
      <c r="E31" s="52"/>
      <c r="F31" s="115"/>
    </row>
    <row r="32" spans="1:6" ht="12.75" customHeight="1" x14ac:dyDescent="0.3">
      <c r="A32" s="105" t="s">
        <v>49</v>
      </c>
      <c r="B32" s="106"/>
      <c r="C32" s="40" t="s">
        <v>28</v>
      </c>
      <c r="D32" s="41"/>
      <c r="E32" s="63">
        <v>19</v>
      </c>
      <c r="F32" s="113">
        <f>F30*(E32/100+1)-F30</f>
        <v>0</v>
      </c>
    </row>
    <row r="33" spans="1:8" x14ac:dyDescent="0.25">
      <c r="A33" s="59"/>
      <c r="B33" s="60"/>
      <c r="C33" s="54"/>
      <c r="D33" s="56"/>
      <c r="E33" s="64"/>
      <c r="F33" s="114"/>
    </row>
    <row r="34" spans="1:8" x14ac:dyDescent="0.25">
      <c r="A34" s="107"/>
      <c r="B34" s="108"/>
      <c r="C34" s="47" t="s">
        <v>9</v>
      </c>
      <c r="D34" s="48"/>
      <c r="E34" s="49"/>
      <c r="F34" s="57">
        <f>SUM(F30:F33)</f>
        <v>0</v>
      </c>
    </row>
    <row r="35" spans="1:8" x14ac:dyDescent="0.25">
      <c r="A35" s="109"/>
      <c r="B35" s="110"/>
      <c r="C35" s="50"/>
      <c r="D35" s="51"/>
      <c r="E35" s="52"/>
      <c r="F35" s="58"/>
    </row>
    <row r="36" spans="1:8" x14ac:dyDescent="0.25">
      <c r="A36" s="3"/>
      <c r="B36" s="2"/>
      <c r="C36" s="40" t="s">
        <v>10</v>
      </c>
      <c r="D36" s="53"/>
      <c r="E36" s="41"/>
      <c r="F36" s="111">
        <f>F34/100*E28</f>
        <v>0</v>
      </c>
    </row>
    <row r="37" spans="1:8" x14ac:dyDescent="0.25">
      <c r="A37" s="3"/>
      <c r="B37" s="2"/>
      <c r="C37" s="54"/>
      <c r="D37" s="55"/>
      <c r="E37" s="56"/>
      <c r="F37" s="112"/>
    </row>
    <row r="38" spans="1:8" ht="15" customHeight="1" x14ac:dyDescent="0.25">
      <c r="A38" s="100" t="s">
        <v>50</v>
      </c>
      <c r="B38" s="100"/>
      <c r="C38" s="47" t="s">
        <v>11</v>
      </c>
      <c r="D38" s="48"/>
      <c r="E38" s="49"/>
      <c r="F38" s="104">
        <f>F34-F36</f>
        <v>0</v>
      </c>
    </row>
    <row r="39" spans="1:8" x14ac:dyDescent="0.25">
      <c r="A39" s="100"/>
      <c r="B39" s="100"/>
      <c r="C39" s="50"/>
      <c r="D39" s="51"/>
      <c r="E39" s="52"/>
      <c r="F39" s="36"/>
    </row>
    <row r="40" spans="1:8" ht="51" customHeight="1" x14ac:dyDescent="0.3">
      <c r="A40" s="79" t="s">
        <v>14</v>
      </c>
      <c r="B40" s="80"/>
      <c r="C40" s="80"/>
      <c r="D40" s="80"/>
      <c r="E40" s="80"/>
      <c r="F40" s="81"/>
    </row>
    <row r="41" spans="1:8" ht="56.25" customHeight="1" x14ac:dyDescent="0.25">
      <c r="A41" s="82" t="s">
        <v>51</v>
      </c>
      <c r="B41" s="83"/>
      <c r="C41" s="83"/>
      <c r="D41" s="83"/>
      <c r="E41" s="83"/>
      <c r="F41" s="84"/>
    </row>
    <row r="42" spans="1:8" ht="13" x14ac:dyDescent="0.25">
      <c r="A42" s="97" t="s">
        <v>52</v>
      </c>
      <c r="B42" s="98"/>
      <c r="C42" s="98"/>
      <c r="D42" s="98"/>
      <c r="E42" s="98"/>
      <c r="F42" s="99"/>
    </row>
    <row r="43" spans="1:8" ht="13" x14ac:dyDescent="0.3">
      <c r="A43" s="76" t="s">
        <v>27</v>
      </c>
      <c r="B43" s="77"/>
      <c r="C43" s="77"/>
      <c r="D43" s="77"/>
      <c r="E43" s="77"/>
      <c r="F43" s="78"/>
    </row>
    <row r="47" spans="1:8" x14ac:dyDescent="0.25">
      <c r="H47" s="1" t="s">
        <v>26</v>
      </c>
    </row>
    <row r="48" spans="1:8" x14ac:dyDescent="0.25">
      <c r="H48" s="1" t="s">
        <v>37</v>
      </c>
    </row>
    <row r="49" spans="8:8" x14ac:dyDescent="0.25">
      <c r="H49" s="1" t="s">
        <v>38</v>
      </c>
    </row>
    <row r="50" spans="8:8" x14ac:dyDescent="0.25">
      <c r="H50" s="1" t="s">
        <v>39</v>
      </c>
    </row>
    <row r="51" spans="8:8" x14ac:dyDescent="0.25">
      <c r="H51" s="1" t="s">
        <v>40</v>
      </c>
    </row>
    <row r="52" spans="8:8" x14ac:dyDescent="0.25">
      <c r="H52" s="1" t="s">
        <v>41</v>
      </c>
    </row>
  </sheetData>
  <sheetProtection algorithmName="SHA-512" hashValue="phEwrH5UBr664TT2M3VRob1SdcOMNBfAvINUBLbiryFBVxAWyknQP60FyHIDjglsiJ8oC1n5bZl1KFpOvXoU5A==" saltValue="kgRoKsP+1cLlkY0t/Ewymg==" spinCount="100000" sheet="1" formatColumns="0" formatRows="0"/>
  <mergeCells count="56">
    <mergeCell ref="F36:F37"/>
    <mergeCell ref="A31:B31"/>
    <mergeCell ref="F32:F33"/>
    <mergeCell ref="F30:F31"/>
    <mergeCell ref="A43:F43"/>
    <mergeCell ref="A40:F40"/>
    <mergeCell ref="A41:F41"/>
    <mergeCell ref="E23:E24"/>
    <mergeCell ref="F23:F24"/>
    <mergeCell ref="C32:D33"/>
    <mergeCell ref="A26:D26"/>
    <mergeCell ref="A27:D27"/>
    <mergeCell ref="A28:D29"/>
    <mergeCell ref="E28:E29"/>
    <mergeCell ref="F28:F29"/>
    <mergeCell ref="A42:F42"/>
    <mergeCell ref="C30:E31"/>
    <mergeCell ref="A38:B39"/>
    <mergeCell ref="A23:A24"/>
    <mergeCell ref="F38:F39"/>
    <mergeCell ref="F34:F35"/>
    <mergeCell ref="A33:B33"/>
    <mergeCell ref="A30:B30"/>
    <mergeCell ref="E32:E33"/>
    <mergeCell ref="A1:B1"/>
    <mergeCell ref="C11:F11"/>
    <mergeCell ref="C9:F9"/>
    <mergeCell ref="C7:F7"/>
    <mergeCell ref="C5:F5"/>
    <mergeCell ref="C1:F1"/>
    <mergeCell ref="C6:F6"/>
    <mergeCell ref="C8:F8"/>
    <mergeCell ref="C2:F2"/>
    <mergeCell ref="B5:B6"/>
    <mergeCell ref="C4:F4"/>
    <mergeCell ref="C3:F3"/>
    <mergeCell ref="A25:D25"/>
    <mergeCell ref="C23:C24"/>
    <mergeCell ref="D23:D24"/>
    <mergeCell ref="C38:E39"/>
    <mergeCell ref="C36:E37"/>
    <mergeCell ref="C34:E35"/>
    <mergeCell ref="A32:B32"/>
    <mergeCell ref="A34:B35"/>
    <mergeCell ref="D16:D21"/>
    <mergeCell ref="C10:F10"/>
    <mergeCell ref="C16:C21"/>
    <mergeCell ref="E16:E21"/>
    <mergeCell ref="C12:F12"/>
    <mergeCell ref="C13:C14"/>
    <mergeCell ref="A15:F15"/>
    <mergeCell ref="B13:B14"/>
    <mergeCell ref="A7:B10"/>
    <mergeCell ref="A13:A14"/>
    <mergeCell ref="A16:A21"/>
    <mergeCell ref="F16:F21"/>
  </mergeCells>
  <dataValidations count="4">
    <dataValidation type="list" allowBlank="1" showInputMessage="1" showErrorMessage="1" sqref="A43:F43"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2:E33" xr:uid="{00000000-0002-0000-0000-000001000000}">
      <formula1>"0,7,19"</formula1>
    </dataValidation>
    <dataValidation type="list" allowBlank="1" showInputMessage="1" showErrorMessage="1" sqref="B24" xr:uid="{00000000-0002-0000-0000-000003000000}">
      <formula1>$H$47:$H$52</formula1>
    </dataValidation>
    <dataValidation type="list" allowBlank="1" promptTitle="Mengeneinheiten" sqref="D16:D24"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2026-06-01T09:12:40Z</cp:lastPrinted>
  <dcterms:created xsi:type="dcterms:W3CDTF">2019-07-22T13:28:59Z</dcterms:created>
  <dcterms:modified xsi:type="dcterms:W3CDTF">2026-06-01T09:38:26Z</dcterms:modified>
</cp:coreProperties>
</file>